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<sst xmlns="http://schemas.openxmlformats.org/spreadsheetml/2006/main" count="92" uniqueCount="89">
  <si>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Додаток №1</t>
  </si>
  <si>
    <t>КОШТОРИС  ДОХОДІВ  І  ВИДАТКІВ  на  2011 рік</t>
  </si>
  <si>
    <t>до Наказу Міністерства фінансів україни</t>
  </si>
  <si>
    <t>Закарпатської обл.</t>
  </si>
  <si>
    <t>від 21 січня 2000 р. № 10</t>
  </si>
  <si>
    <t>Затверджений в сумі</t>
  </si>
  <si>
    <t>вид бюджету</t>
  </si>
  <si>
    <t>державний</t>
  </si>
  <si>
    <t>Заступник Генерального прокурора України</t>
  </si>
  <si>
    <t>код та назва програмної класифікації видатків державного бюджету</t>
  </si>
  <si>
    <t>по КПК 901010</t>
  </si>
  <si>
    <t>( посада )</t>
  </si>
  <si>
    <t>Прокуратура України</t>
  </si>
  <si>
    <t>Ударцов Ю. В.</t>
  </si>
  <si>
    <t>код та назва відомчої класифікації</t>
  </si>
  <si>
    <t>( підпис )</t>
  </si>
  <si>
    <t>( ініціали і прізвище )</t>
  </si>
  <si>
    <t>(число,  місяць,  рік)</t>
  </si>
  <si>
    <t>в гривнях</t>
  </si>
  <si>
    <t>ПОКАЗНИКИ</t>
  </si>
  <si>
    <t>КЕКВ</t>
  </si>
  <si>
    <t>Загальний</t>
  </si>
  <si>
    <t>По місяцях</t>
  </si>
  <si>
    <t>фонд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</si>
  <si>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</si>
  <si>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</si>
  <si>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</si>
  <si>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</si>
  <si>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</si>
  <si>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</si>
  <si>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</si>
  <si>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</si>
  <si>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</si>
  <si>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</si>
  <si>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</si>
  <si>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</si>
  <si>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</si>
  <si>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</si>
  <si>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</si>
  <si>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</si>
  <si>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</si>
  <si>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</si>
  <si>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</si>
  <si>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</si>
  <si>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</si>
  <si>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</si>
  <si>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</si>
  <si>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</si>
  <si>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</si>
  <si>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</si>
  <si>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</si>
  <si>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Всього видатки</t>
  </si>
  <si>
    <t xml:space="preserve"> </t>
  </si>
  <si>
    <t>Поточнi видатки</t>
  </si>
  <si>
    <t>1000</t>
  </si>
  <si>
    <t>Оплата працi працівників бюджетних установ</t>
  </si>
  <si>
    <t>1110</t>
  </si>
  <si>
    <t xml:space="preserve">   Заробiтна плата</t>
  </si>
  <si>
    <t>1111</t>
  </si>
  <si>
    <t>Нарахування на заробiтну плату</t>
  </si>
  <si>
    <t>1120</t>
  </si>
  <si>
    <t>Придбання товарів і послуг</t>
  </si>
  <si>
    <t>1130</t>
  </si>
  <si>
    <t xml:space="preserve">   Предмети, матерiали, обладнання та інвентар, у тому числі м'який інвентар та обмундирування</t>
  </si>
  <si>
    <t>1131</t>
  </si>
  <si>
    <t xml:space="preserve">   Оплата послуг (крім комунальних)</t>
  </si>
  <si>
    <t>1134</t>
  </si>
  <si>
    <t xml:space="preserve">   Інші видатки</t>
  </si>
  <si>
    <t>1135</t>
  </si>
  <si>
    <t>Видатки на вiдрядження</t>
  </si>
  <si>
    <t>1140</t>
  </si>
  <si>
    <t>Оплата комунальних послуг та енергоносiїв</t>
  </si>
  <si>
    <t>1160</t>
  </si>
  <si>
    <t xml:space="preserve">   Оплата теплопостачання</t>
  </si>
  <si>
    <t>1161</t>
  </si>
  <si>
    <t xml:space="preserve">   Оплата водопостачання i водовiдведення</t>
  </si>
  <si>
    <t>1162</t>
  </si>
  <si>
    <t xml:space="preserve">   Оплата електроенергiї</t>
  </si>
  <si>
    <t>1163</t>
  </si>
  <si>
    <t xml:space="preserve">   Оплата природного газу</t>
  </si>
  <si>
    <t>1164</t>
  </si>
  <si>
    <t xml:space="preserve">   Оплата iнших комунальних послуг</t>
  </si>
  <si>
    <t>1165</t>
  </si>
  <si>
    <t>Дослiдження i розробки, видатки державного (регiонального) значення</t>
  </si>
  <si>
    <t>1170</t>
  </si>
  <si>
    <t xml:space="preserve">   Окремi заходи по реалiзацiї державних (регiональних) програм, не вiднесенi до заходiв розвитку</t>
  </si>
  <si>
    <t>1172</t>
  </si>
  <si>
    <t>Головний бухгалтер</t>
  </si>
  <si>
    <t>Єрхова Л.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</si>
</sst>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6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1" fillId="0" borderId="1" xfId="0" applyFont="1" applyBorder="1" applyAlignment="1">
      <alignment/>
    </xf>
    <xf numFmtId="1" fontId="5" fillId="0" borderId="0" xfId="0" applyFont="1" applyAlignment="1">
      <alignment horizontal="right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Continuous" vertical="top"/>
    </xf>
    <xf numFmtId="0" fontId="0" fillId="0" borderId="2" xfId="0" applyBorder="1" applyAlignment="1">
      <alignment horizontal="centerContinuous" vertical="top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4" fontId="3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4" fontId="0" fillId="0" borderId="7" xfId="0" applyFont="1" applyBorder="1" applyAlignment="1">
      <alignment horizontal="right" vertical="center"/>
    </xf>
    <xf numFmtId="2" fontId="3" fillId="0" borderId="7" xfId="0" applyFont="1" applyBorder="1" applyAlignment="1">
      <alignment horizontal="right" vertical="center"/>
    </xf>
    <xf numFmtId="2" fontId="0" fillId="0" borderId="7" xfId="0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wrapText="1"/>
    </xf>
    <xf numFmtId="0" fontId="9" fillId="0" borderId="1" xfId="0" applyFont="1" applyBorder="1" applyAlignment="1">
      <alignment horizontal="centerContinuous" vertical="center"/>
    </xf>
    <xf numFmtId="4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C1">
      <selection activeCell="K5" sqref="K5"/>
    </sheetView>
  </sheetViews>
  <sheetFormatPr defaultColWidth="9.33203125" defaultRowHeight="11.25"/>
  <cols>
    <col min="1" max="1" width="39.66015625" style="0" customWidth="1"/>
    <col min="2" max="2" width="9.66015625" style="0" customWidth="1"/>
    <col min="3" max="3" width="16.16015625" style="0" customWidth="1"/>
    <col min="4" max="4" width="13" style="0" customWidth="1"/>
    <col min="5" max="5" width="13.66015625" style="0" customWidth="1"/>
    <col min="6" max="6" width="13.16015625" style="0" customWidth="1"/>
    <col min="7" max="7" width="13" style="0" customWidth="1"/>
    <col min="8" max="9" width="13.66015625" style="0" customWidth="1"/>
    <col min="10" max="11" width="13.5" style="0" customWidth="1"/>
    <col min="12" max="12" width="12.5" style="0" customWidth="1"/>
    <col min="13" max="13" width="13.83203125" style="0" customWidth="1"/>
    <col min="14" max="14" width="14" style="0" customWidth="1"/>
    <col min="15" max="15" width="13.66015625" style="0" customWidth="1"/>
  </cols>
  <sheetData>
    <row r="1" spans="2:13" ht="11.25">
      <c r="B1" s="1"/>
      <c r="C1" s="1"/>
      <c r="D1" s="1"/>
      <c r="E1" s="1"/>
      <c r="M1" t="s">
        <v>0</v>
      </c>
    </row>
    <row r="2" spans="1:12" ht="12.75">
      <c r="A2" s="2" t="s">
        <v>1</v>
      </c>
      <c r="B2" s="1"/>
      <c r="C2" s="1"/>
      <c r="D2" s="1"/>
      <c r="E2" s="1"/>
      <c r="L2" t="s">
        <v>2</v>
      </c>
    </row>
    <row r="3" spans="1:13" ht="12.75">
      <c r="A3" s="3" t="s">
        <v>3</v>
      </c>
      <c r="B3" s="1"/>
      <c r="C3" s="1"/>
      <c r="D3" s="1"/>
      <c r="E3" s="1"/>
      <c r="M3" s="4" t="s">
        <v>4</v>
      </c>
    </row>
    <row r="4" spans="2:5" ht="11.25">
      <c r="B4" s="1"/>
      <c r="C4" s="1"/>
      <c r="D4" s="1"/>
      <c r="E4" s="1"/>
    </row>
    <row r="5" spans="9:15" ht="12">
      <c r="I5" s="5" t="s">
        <v>5</v>
      </c>
      <c r="K5" s="43"/>
      <c r="L5" s="43"/>
      <c r="M5" s="43"/>
      <c r="N5" s="43"/>
      <c r="O5" s="43"/>
    </row>
    <row r="6" ht="11.25">
      <c r="I6">
        <v>1</v>
      </c>
    </row>
    <row r="7" spans="1:13" ht="12">
      <c r="A7" s="6" t="s">
        <v>6</v>
      </c>
      <c r="B7" s="7" t="s">
        <v>7</v>
      </c>
      <c r="L7" s="8"/>
      <c r="M7" s="9" t="s">
        <v>8</v>
      </c>
    </row>
    <row r="8" spans="1:13" ht="12">
      <c r="A8" t="s">
        <v>9</v>
      </c>
      <c r="E8" s="10" t="s">
        <v>10</v>
      </c>
      <c r="M8" s="11" t="s">
        <v>11</v>
      </c>
    </row>
    <row r="9" ht="6" customHeight="1"/>
    <row r="10" spans="1:13" ht="12.75">
      <c r="A10" s="12" t="s">
        <v>12</v>
      </c>
      <c r="B10" s="13">
        <v>90</v>
      </c>
      <c r="J10" s="14"/>
      <c r="M10" s="15" t="s">
        <v>13</v>
      </c>
    </row>
    <row r="11" spans="1:15" ht="11.25">
      <c r="A11" s="16" t="s">
        <v>14</v>
      </c>
      <c r="J11" s="17" t="s">
        <v>15</v>
      </c>
      <c r="K11" s="18"/>
      <c r="L11" s="19"/>
      <c r="M11" s="20" t="s">
        <v>16</v>
      </c>
      <c r="N11" s="19"/>
      <c r="O11" s="19"/>
    </row>
    <row r="12" spans="10:14" ht="12.75">
      <c r="J12" s="21"/>
      <c r="K12" s="21"/>
      <c r="L12" s="44"/>
      <c r="M12" s="44"/>
      <c r="N12" s="44"/>
    </row>
    <row r="13" spans="12:14" ht="11.25">
      <c r="L13" s="17" t="s">
        <v>17</v>
      </c>
      <c r="M13" s="17"/>
      <c r="N13" s="17"/>
    </row>
    <row r="14" spans="10:15" ht="9.75" customHeight="1">
      <c r="J14" s="22"/>
      <c r="K14" s="22"/>
      <c r="L14" s="1"/>
      <c r="M14" s="1"/>
      <c r="N14" s="1"/>
      <c r="O14" s="23" t="s">
        <v>18</v>
      </c>
    </row>
    <row r="15" spans="1:15" ht="12.75">
      <c r="A15" s="24" t="s">
        <v>19</v>
      </c>
      <c r="B15" s="24" t="s">
        <v>20</v>
      </c>
      <c r="C15" s="24" t="s">
        <v>21</v>
      </c>
      <c r="D15" s="25" t="s">
        <v>22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</row>
    <row r="16" spans="1:15" ht="15.75" customHeight="1">
      <c r="A16" s="28"/>
      <c r="B16" s="28"/>
      <c r="C16" s="29" t="s">
        <v>23</v>
      </c>
      <c r="D16" s="30" t="s">
        <v>24</v>
      </c>
      <c r="E16" s="30" t="s">
        <v>25</v>
      </c>
      <c r="F16" s="30" t="s">
        <v>26</v>
      </c>
      <c r="G16" s="30" t="s">
        <v>27</v>
      </c>
      <c r="H16" s="30" t="s">
        <v>28</v>
      </c>
      <c r="I16" s="30" t="s">
        <v>29</v>
      </c>
      <c r="J16" s="30" t="s">
        <v>30</v>
      </c>
      <c r="K16" s="30" t="s">
        <v>31</v>
      </c>
      <c r="L16" s="30" t="s">
        <v>32</v>
      </c>
      <c r="M16" s="30" t="s">
        <v>33</v>
      </c>
      <c r="N16" s="30" t="s">
        <v>34</v>
      </c>
      <c r="O16" s="30" t="s">
        <v>35</v>
      </c>
    </row>
    <row r="17" spans="1:15" ht="11.25">
      <c r="A17" s="31" t="s">
        <v>36</v>
      </c>
      <c r="B17" s="31" t="s">
        <v>37</v>
      </c>
      <c r="C17" s="31" t="s">
        <v>38</v>
      </c>
      <c r="D17" s="31" t="s">
        <v>39</v>
      </c>
      <c r="E17" s="31" t="s">
        <v>40</v>
      </c>
      <c r="F17" s="31" t="s">
        <v>41</v>
      </c>
      <c r="G17" s="31" t="s">
        <v>42</v>
      </c>
      <c r="H17" s="31" t="s">
        <v>43</v>
      </c>
      <c r="I17" s="31" t="s">
        <v>44</v>
      </c>
      <c r="J17" s="31" t="s">
        <v>45</v>
      </c>
      <c r="K17" s="31" t="s">
        <v>46</v>
      </c>
      <c r="L17" s="31" t="s">
        <v>47</v>
      </c>
      <c r="M17" s="31" t="s">
        <v>48</v>
      </c>
      <c r="N17" s="31" t="s">
        <v>49</v>
      </c>
      <c r="O17" s="31" t="s">
        <v>50</v>
      </c>
    </row>
    <row r="18" spans="1:15" ht="12">
      <c r="A18" s="32" t="s">
        <v>51</v>
      </c>
      <c r="B18" s="33" t="s">
        <v>52</v>
      </c>
      <c r="C18" s="34">
        <f>C19</f>
        <v>3167826</v>
      </c>
      <c r="D18" s="34">
        <f aca="true" t="shared" si="0" ref="D18:O18">D19</f>
        <v>515978</v>
      </c>
      <c r="E18" s="34">
        <f t="shared" si="0"/>
        <v>195891</v>
      </c>
      <c r="F18" s="34">
        <f t="shared" si="0"/>
        <v>227484</v>
      </c>
      <c r="G18" s="34">
        <f t="shared" si="0"/>
        <v>171578</v>
      </c>
      <c r="H18" s="34">
        <f t="shared" si="0"/>
        <v>96811</v>
      </c>
      <c r="I18" s="34">
        <f t="shared" si="0"/>
        <v>115561</v>
      </c>
      <c r="J18" s="34">
        <f t="shared" si="0"/>
        <v>93128</v>
      </c>
      <c r="K18" s="34">
        <f t="shared" si="0"/>
        <v>856986</v>
      </c>
      <c r="L18" s="34">
        <f t="shared" si="0"/>
        <v>198488</v>
      </c>
      <c r="M18" s="34">
        <f t="shared" si="0"/>
        <v>531305</v>
      </c>
      <c r="N18" s="34">
        <f t="shared" si="0"/>
        <v>164616</v>
      </c>
      <c r="O18" s="34">
        <f t="shared" si="0"/>
        <v>0</v>
      </c>
    </row>
    <row r="19" spans="1:15" ht="12">
      <c r="A19" s="32" t="s">
        <v>53</v>
      </c>
      <c r="B19" s="33" t="s">
        <v>54</v>
      </c>
      <c r="C19" s="34">
        <f>C37+C34+C28+C27+C23</f>
        <v>3167826</v>
      </c>
      <c r="D19" s="34">
        <f aca="true" t="shared" si="1" ref="D19:O19">D37+D34+D28+D27+D23</f>
        <v>515978</v>
      </c>
      <c r="E19" s="34">
        <f t="shared" si="1"/>
        <v>195891</v>
      </c>
      <c r="F19" s="34">
        <f t="shared" si="1"/>
        <v>227484</v>
      </c>
      <c r="G19" s="34">
        <f t="shared" si="1"/>
        <v>171578</v>
      </c>
      <c r="H19" s="34">
        <f t="shared" si="1"/>
        <v>96811</v>
      </c>
      <c r="I19" s="34">
        <f t="shared" si="1"/>
        <v>115561</v>
      </c>
      <c r="J19" s="34">
        <f t="shared" si="1"/>
        <v>93128</v>
      </c>
      <c r="K19" s="34">
        <f t="shared" si="1"/>
        <v>856986</v>
      </c>
      <c r="L19" s="34">
        <f t="shared" si="1"/>
        <v>198488</v>
      </c>
      <c r="M19" s="34">
        <f t="shared" si="1"/>
        <v>531305</v>
      </c>
      <c r="N19" s="34">
        <f t="shared" si="1"/>
        <v>164616</v>
      </c>
      <c r="O19" s="34">
        <f t="shared" si="1"/>
        <v>0</v>
      </c>
    </row>
    <row r="20" spans="1:15" ht="22.5">
      <c r="A20" s="32" t="s">
        <v>55</v>
      </c>
      <c r="B20" s="33" t="s">
        <v>56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2">
      <c r="A21" s="35" t="s">
        <v>57</v>
      </c>
      <c r="B21" s="36" t="s">
        <v>58</v>
      </c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">
      <c r="A22" s="32" t="s">
        <v>59</v>
      </c>
      <c r="B22" s="33" t="s">
        <v>60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2">
      <c r="A23" s="32" t="s">
        <v>61</v>
      </c>
      <c r="B23" s="33" t="s">
        <v>62</v>
      </c>
      <c r="C23" s="34">
        <f>C24+C25+C26</f>
        <v>1243772</v>
      </c>
      <c r="D23" s="34">
        <f aca="true" t="shared" si="2" ref="D23:L23">D24+D25</f>
        <v>278701</v>
      </c>
      <c r="E23" s="34">
        <f t="shared" si="2"/>
        <v>150747</v>
      </c>
      <c r="F23" s="34">
        <f>F24+F25+F26</f>
        <v>48842</v>
      </c>
      <c r="G23" s="34">
        <f t="shared" si="2"/>
        <v>111474</v>
      </c>
      <c r="H23" s="34">
        <f t="shared" si="2"/>
        <v>47074</v>
      </c>
      <c r="I23" s="34">
        <f t="shared" si="2"/>
        <v>76000</v>
      </c>
      <c r="J23" s="34">
        <f t="shared" si="2"/>
        <v>45250</v>
      </c>
      <c r="K23" s="34">
        <f t="shared" si="2"/>
        <v>104500</v>
      </c>
      <c r="L23" s="34">
        <f t="shared" si="2"/>
        <v>104500</v>
      </c>
      <c r="M23" s="34">
        <f>M24+M25</f>
        <v>276684</v>
      </c>
      <c r="N23" s="38">
        <v>0</v>
      </c>
      <c r="O23" s="34">
        <v>0</v>
      </c>
    </row>
    <row r="24" spans="1:15" ht="33.75">
      <c r="A24" s="35" t="s">
        <v>63</v>
      </c>
      <c r="B24" s="36" t="s">
        <v>64</v>
      </c>
      <c r="C24" s="37">
        <v>535400</v>
      </c>
      <c r="D24" s="37">
        <v>104943</v>
      </c>
      <c r="E24" s="37">
        <v>46574</v>
      </c>
      <c r="F24" s="37">
        <v>17250</v>
      </c>
      <c r="G24" s="37">
        <v>32774</v>
      </c>
      <c r="H24" s="37">
        <v>32774</v>
      </c>
      <c r="I24" s="39">
        <v>0</v>
      </c>
      <c r="J24" s="37">
        <v>17250</v>
      </c>
      <c r="K24" s="37">
        <v>34500</v>
      </c>
      <c r="L24" s="37">
        <v>34500</v>
      </c>
      <c r="M24" s="37">
        <v>214835</v>
      </c>
      <c r="N24" s="39">
        <v>0</v>
      </c>
      <c r="O24" s="37">
        <v>0</v>
      </c>
    </row>
    <row r="25" spans="1:15" ht="12">
      <c r="A25" s="35" t="s">
        <v>65</v>
      </c>
      <c r="B25" s="36" t="s">
        <v>66</v>
      </c>
      <c r="C25" s="37">
        <f>D25+E25+F25+G25+H25+I25+J25+K25+L25+M25</f>
        <v>707680</v>
      </c>
      <c r="D25" s="37">
        <v>173758</v>
      </c>
      <c r="E25" s="37">
        <v>104173</v>
      </c>
      <c r="F25" s="37">
        <v>30900</v>
      </c>
      <c r="G25" s="37">
        <v>78700</v>
      </c>
      <c r="H25" s="37">
        <v>14300</v>
      </c>
      <c r="I25" s="37">
        <v>76000</v>
      </c>
      <c r="J25" s="37">
        <v>28000</v>
      </c>
      <c r="K25" s="37">
        <v>70000</v>
      </c>
      <c r="L25" s="37">
        <v>70000</v>
      </c>
      <c r="M25" s="37">
        <v>61849</v>
      </c>
      <c r="N25" s="39">
        <v>0</v>
      </c>
      <c r="O25" s="39">
        <v>0</v>
      </c>
    </row>
    <row r="26" spans="1:15" ht="12">
      <c r="A26" s="35" t="s">
        <v>67</v>
      </c>
      <c r="B26" s="36" t="s">
        <v>68</v>
      </c>
      <c r="C26" s="39">
        <v>692</v>
      </c>
      <c r="D26" s="39">
        <v>0</v>
      </c>
      <c r="E26" s="39">
        <v>0</v>
      </c>
      <c r="F26" s="39">
        <v>692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</row>
    <row r="27" spans="1:15" ht="12">
      <c r="A27" s="32" t="s">
        <v>69</v>
      </c>
      <c r="B27" s="33" t="s">
        <v>70</v>
      </c>
      <c r="C27" s="34">
        <v>64250</v>
      </c>
      <c r="D27" s="34">
        <v>8566</v>
      </c>
      <c r="E27" s="34">
        <v>8566</v>
      </c>
      <c r="F27" s="34">
        <v>5651</v>
      </c>
      <c r="G27" s="34">
        <v>5651</v>
      </c>
      <c r="H27" s="34">
        <v>5651</v>
      </c>
      <c r="I27" s="34">
        <v>5651</v>
      </c>
      <c r="J27" s="34">
        <v>5651</v>
      </c>
      <c r="K27" s="34">
        <v>5651</v>
      </c>
      <c r="L27" s="34">
        <v>5651</v>
      </c>
      <c r="M27" s="34">
        <v>5651</v>
      </c>
      <c r="N27" s="34">
        <v>1910</v>
      </c>
      <c r="O27" s="38">
        <v>0</v>
      </c>
    </row>
    <row r="28" spans="1:15" ht="22.5">
      <c r="A28" s="32" t="s">
        <v>71</v>
      </c>
      <c r="B28" s="33" t="s">
        <v>72</v>
      </c>
      <c r="C28" s="34">
        <f>C29+C30+C31+C32+C33</f>
        <v>1154674</v>
      </c>
      <c r="D28" s="34">
        <f aca="true" t="shared" si="3" ref="D28:O28">D29+D30+D31+D32+D33</f>
        <v>228711</v>
      </c>
      <c r="E28" s="34">
        <f t="shared" si="3"/>
        <v>36578</v>
      </c>
      <c r="F28" s="34">
        <f t="shared" si="3"/>
        <v>167861</v>
      </c>
      <c r="G28" s="34">
        <f t="shared" si="3"/>
        <v>54453</v>
      </c>
      <c r="H28" s="34">
        <f t="shared" si="3"/>
        <v>44086</v>
      </c>
      <c r="I28" s="34">
        <f t="shared" si="3"/>
        <v>33910</v>
      </c>
      <c r="J28" s="34">
        <f t="shared" si="3"/>
        <v>42227</v>
      </c>
      <c r="K28" s="34">
        <f t="shared" si="3"/>
        <v>46835</v>
      </c>
      <c r="L28" s="34">
        <f t="shared" si="3"/>
        <v>88337</v>
      </c>
      <c r="M28" s="34">
        <f t="shared" si="3"/>
        <v>248970</v>
      </c>
      <c r="N28" s="34">
        <f t="shared" si="3"/>
        <v>162706</v>
      </c>
      <c r="O28" s="34">
        <f t="shared" si="3"/>
        <v>0</v>
      </c>
    </row>
    <row r="29" spans="1:15" ht="12">
      <c r="A29" s="35" t="s">
        <v>73</v>
      </c>
      <c r="B29" s="36" t="s">
        <v>74</v>
      </c>
      <c r="C29" s="37">
        <f>D29+E29+F29+G29+H29+I29+J29+K29+L29+M29+N29+O29</f>
        <v>459900</v>
      </c>
      <c r="D29" s="37">
        <v>78426</v>
      </c>
      <c r="E29" s="37">
        <v>20482</v>
      </c>
      <c r="F29" s="37">
        <v>90359</v>
      </c>
      <c r="G29" s="39">
        <v>0</v>
      </c>
      <c r="H29" s="39">
        <v>0</v>
      </c>
      <c r="I29" s="39">
        <v>0</v>
      </c>
      <c r="J29" s="39">
        <v>0</v>
      </c>
      <c r="K29" s="37">
        <v>11873</v>
      </c>
      <c r="L29" s="37">
        <v>33151</v>
      </c>
      <c r="M29" s="37">
        <v>164729</v>
      </c>
      <c r="N29" s="37">
        <v>60880</v>
      </c>
      <c r="O29" s="39">
        <v>0</v>
      </c>
    </row>
    <row r="30" spans="1:15" ht="22.5">
      <c r="A30" s="35" t="s">
        <v>75</v>
      </c>
      <c r="B30" s="36" t="s">
        <v>76</v>
      </c>
      <c r="C30" s="37">
        <f>D30+E30+F30+G30+H30+I30+J30+K30+L30+M30+N30+O30</f>
        <v>12500</v>
      </c>
      <c r="D30" s="39">
        <v>937</v>
      </c>
      <c r="E30" s="39">
        <v>0</v>
      </c>
      <c r="F30" s="39">
        <v>815</v>
      </c>
      <c r="G30" s="39">
        <v>890</v>
      </c>
      <c r="H30" s="37">
        <v>1257</v>
      </c>
      <c r="I30" s="37">
        <v>1209</v>
      </c>
      <c r="J30" s="37">
        <v>5248</v>
      </c>
      <c r="K30" s="39">
        <v>757</v>
      </c>
      <c r="L30" s="39">
        <v>883</v>
      </c>
      <c r="M30" s="39">
        <v>504</v>
      </c>
      <c r="N30" s="39">
        <v>0</v>
      </c>
      <c r="O30" s="39">
        <v>0</v>
      </c>
    </row>
    <row r="31" spans="1:15" ht="12">
      <c r="A31" s="35" t="s">
        <v>77</v>
      </c>
      <c r="B31" s="36" t="s">
        <v>78</v>
      </c>
      <c r="C31" s="37">
        <f>D31+E31+F31+G31+H31+I31+J31+K31+L31+M31+N31+O31</f>
        <v>480000</v>
      </c>
      <c r="D31" s="37">
        <v>107867</v>
      </c>
      <c r="E31" s="39">
        <v>0</v>
      </c>
      <c r="F31" s="37">
        <v>38788</v>
      </c>
      <c r="G31" s="37">
        <v>53347</v>
      </c>
      <c r="H31" s="37">
        <v>34269</v>
      </c>
      <c r="I31" s="37">
        <v>16176</v>
      </c>
      <c r="J31" s="37">
        <v>31479</v>
      </c>
      <c r="K31" s="37">
        <v>19705</v>
      </c>
      <c r="L31" s="37">
        <v>42999</v>
      </c>
      <c r="M31" s="37">
        <v>57360</v>
      </c>
      <c r="N31" s="37">
        <v>78010</v>
      </c>
      <c r="O31" s="39">
        <v>0</v>
      </c>
    </row>
    <row r="32" spans="1:15" ht="12">
      <c r="A32" s="35" t="s">
        <v>79</v>
      </c>
      <c r="B32" s="36" t="s">
        <v>80</v>
      </c>
      <c r="C32" s="37">
        <f>D32+E32+F32+G32+H32+I32+J32+K32+L32+M32+N32+O32</f>
        <v>199874</v>
      </c>
      <c r="D32" s="37">
        <v>41020</v>
      </c>
      <c r="E32" s="37">
        <v>16096</v>
      </c>
      <c r="F32" s="37">
        <v>37803</v>
      </c>
      <c r="G32" s="39">
        <v>0</v>
      </c>
      <c r="H32" s="37">
        <v>8379</v>
      </c>
      <c r="I32" s="37">
        <v>16451</v>
      </c>
      <c r="J32" s="37">
        <v>5451</v>
      </c>
      <c r="K32" s="37">
        <v>14451</v>
      </c>
      <c r="L32" s="37">
        <v>10669</v>
      </c>
      <c r="M32" s="37">
        <v>25936</v>
      </c>
      <c r="N32" s="37">
        <v>23618</v>
      </c>
      <c r="O32" s="37">
        <v>0</v>
      </c>
    </row>
    <row r="33" spans="1:15" ht="12">
      <c r="A33" s="35" t="s">
        <v>81</v>
      </c>
      <c r="B33" s="36" t="s">
        <v>82</v>
      </c>
      <c r="C33" s="37">
        <f>D33+E33+F33+G33+H33+I33+J33+K33+L33+M33+N33+O33</f>
        <v>2400</v>
      </c>
      <c r="D33" s="39">
        <v>461</v>
      </c>
      <c r="E33" s="39">
        <v>0</v>
      </c>
      <c r="F33" s="39">
        <v>96</v>
      </c>
      <c r="G33" s="39">
        <v>216</v>
      </c>
      <c r="H33" s="39">
        <v>181</v>
      </c>
      <c r="I33" s="39">
        <v>74</v>
      </c>
      <c r="J33" s="39">
        <v>49</v>
      </c>
      <c r="K33" s="39">
        <v>49</v>
      </c>
      <c r="L33" s="39">
        <v>635</v>
      </c>
      <c r="M33" s="39">
        <v>441</v>
      </c>
      <c r="N33" s="39">
        <v>198</v>
      </c>
      <c r="O33" s="39">
        <v>0</v>
      </c>
    </row>
    <row r="34" spans="1:15" ht="22.5">
      <c r="A34" s="32" t="s">
        <v>83</v>
      </c>
      <c r="B34" s="33" t="s">
        <v>84</v>
      </c>
      <c r="C34" s="34">
        <v>5130</v>
      </c>
      <c r="D34" s="38">
        <v>0</v>
      </c>
      <c r="E34" s="38">
        <v>0</v>
      </c>
      <c r="F34" s="34">
        <v>5130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</row>
    <row r="35" spans="1:15" ht="33.75">
      <c r="A35" s="35" t="s">
        <v>85</v>
      </c>
      <c r="B35" s="36" t="s">
        <v>86</v>
      </c>
      <c r="C35" s="37">
        <v>5130</v>
      </c>
      <c r="D35" s="39">
        <v>0</v>
      </c>
      <c r="E35" s="39">
        <v>0</v>
      </c>
      <c r="F35" s="37">
        <v>5130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</row>
    <row r="36" spans="1:15" ht="12">
      <c r="A36" s="32" t="s">
        <v>52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2">
      <c r="A37" s="32"/>
      <c r="B37" s="33">
        <v>2143</v>
      </c>
      <c r="C37" s="34">
        <v>700000</v>
      </c>
      <c r="D37" s="34"/>
      <c r="E37" s="34"/>
      <c r="F37" s="34"/>
      <c r="G37" s="34"/>
      <c r="H37" s="34"/>
      <c r="I37" s="34"/>
      <c r="J37" s="34"/>
      <c r="K37" s="34">
        <v>700000</v>
      </c>
      <c r="L37" s="34"/>
      <c r="M37" s="34"/>
      <c r="N37" s="34"/>
      <c r="O37" s="34"/>
    </row>
    <row r="38" spans="2:7" ht="22.5" customHeight="1">
      <c r="B38" s="40" t="s">
        <v>87</v>
      </c>
      <c r="D38" s="14"/>
      <c r="F38" s="41" t="s">
        <v>88</v>
      </c>
      <c r="G38" s="14"/>
    </row>
    <row r="39" spans="4:6" ht="11.25">
      <c r="D39" s="11" t="s">
        <v>15</v>
      </c>
      <c r="F39" s="42" t="s">
        <v>16</v>
      </c>
    </row>
    <row r="42" spans="4:15" ht="11.25"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ht="11.25">
      <c r="C43" s="45">
        <f>C37+C34+C28+C27+C23</f>
        <v>3167826</v>
      </c>
    </row>
    <row r="47" ht="11.25">
      <c r="G47">
        <v>1</v>
      </c>
    </row>
  </sheetData>
  <printOptions/>
  <pageMargins left="0.16" right="0.16" top="0.16" bottom="1" header="0.16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Demo</cp:lastModifiedBy>
  <cp:lastPrinted>2011-11-11T08:18:54Z</cp:lastPrinted>
  <dcterms:created xsi:type="dcterms:W3CDTF">2011-07-08T11:27:13Z</dcterms:created>
  <dcterms:modified xsi:type="dcterms:W3CDTF">2011-11-11T15:53:59Z</dcterms:modified>
  <cp:category/>
  <cp:version/>
  <cp:contentType/>
  <cp:contentStatus/>
</cp:coreProperties>
</file>